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cificação" sheetId="1" state="visible" r:id="rId1"/>
    <sheet name="Como usar" sheetId="2" state="visible" r:id="rId2"/>
  </sheets>
  <definedNames>
    <definedName name="_xlnm.Print_Area" localSheetId="0">'Precificação'!$A$1:$L$43</definedName>
    <definedName name="_xlnm.Print_Area" localSheetId="1">'Como usar'!$A$1:$B$25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.00;[Red]-&quot;R$&quot; #,##0.00"/>
    <numFmt numFmtId="165" formatCode="0.0%"/>
    <numFmt numFmtId="166" formatCode="0.00&quot;x&quot;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55555"/>
      <sz val="10"/>
    </font>
    <font>
      <name val="Calibri"/>
      <b val="1"/>
      <color rgb="00000000"/>
      <sz val="11"/>
    </font>
    <font>
      <name val="Calibri"/>
      <b val="1"/>
      <color rgb="00000000"/>
      <sz val="10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b val="1"/>
      <color rgb="00FFFFFF"/>
      <sz val="10"/>
    </font>
    <font>
      <name val="Calibri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A855F7"/>
      </patternFill>
    </fill>
    <fill>
      <patternFill patternType="solid">
        <fgColor rgb="00F3E8FF"/>
      </patternFill>
    </fill>
    <fill>
      <patternFill patternType="solid">
        <fgColor rgb="00F6F6F6"/>
      </patternFill>
    </fill>
  </fills>
  <borders count="4">
    <border>
      <left/>
      <right/>
      <top/>
      <bottom/>
      <diagonal/>
    </border>
    <border>
      <left style="thin">
        <color rgb="00A855F7"/>
      </left>
      <right style="thin">
        <color rgb="00A855F7"/>
      </right>
      <top style="thin">
        <color rgb="00A855F7"/>
      </top>
      <bottom style="thin">
        <color rgb="00A855F7"/>
      </bottom>
    </border>
    <border>
      <bottom style="thin">
        <color rgb="00E5E5E5"/>
      </bottom>
    </border>
    <border>
      <left style="thin">
        <color rgb="00D8B4FE"/>
      </left>
      <right style="thin">
        <color rgb="00D8B4FE"/>
      </right>
      <top style="thin">
        <color rgb="00D8B4FE"/>
      </top>
      <bottom style="thin">
        <color rgb="00D8B4FE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indent="1"/>
    </xf>
    <xf numFmtId="0" fontId="3" fillId="0" borderId="0" applyAlignment="1" pivotButton="0" quotePrefix="0" xfId="0">
      <alignment vertical="center" indent="1"/>
    </xf>
    <xf numFmtId="0" fontId="4" fillId="3" borderId="1" applyAlignment="1" pivotButton="0" quotePrefix="0" xfId="0">
      <alignment horizontal="center" vertical="center" shrinkToFit="1"/>
    </xf>
    <xf numFmtId="0" fontId="5" fillId="2" borderId="0" applyAlignment="1" pivotButton="0" quotePrefix="0" xfId="0">
      <alignment vertical="center" indent="1"/>
    </xf>
    <xf numFmtId="0" fontId="5" fillId="2" borderId="0" applyAlignment="1" pivotButton="0" quotePrefix="0" xfId="0">
      <alignment horizontal="center" vertical="center"/>
    </xf>
    <xf numFmtId="0" fontId="5" fillId="2" borderId="0" applyAlignment="1" pivotButton="0" quotePrefix="0" xfId="0">
      <alignment vertical="center"/>
    </xf>
    <xf numFmtId="0" fontId="6" fillId="0" borderId="2" applyAlignment="1" pivotButton="0" quotePrefix="0" xfId="0">
      <alignment vertical="center" wrapText="1" indent="1"/>
    </xf>
    <xf numFmtId="164" fontId="3" fillId="3" borderId="1" applyAlignment="1" applyProtection="1" pivotButton="0" quotePrefix="0" xfId="0">
      <alignment horizontal="right" vertical="center" indent="1"/>
      <protection locked="0" hidden="0"/>
    </xf>
    <xf numFmtId="0" fontId="2" fillId="0" borderId="2" applyAlignment="1" pivotButton="0" quotePrefix="0" xfId="0">
      <alignment vertical="center" wrapText="1" indent="1"/>
    </xf>
    <xf numFmtId="0" fontId="0" fillId="0" borderId="2" pivotButton="0" quotePrefix="0" xfId="0"/>
    <xf numFmtId="0" fontId="3" fillId="0" borderId="2" applyAlignment="1" pivotButton="0" quotePrefix="0" xfId="0">
      <alignment vertical="center" wrapText="1" indent="1"/>
    </xf>
    <xf numFmtId="165" fontId="3" fillId="4" borderId="2" applyAlignment="1" pivotButton="0" quotePrefix="0" xfId="0">
      <alignment horizontal="right" vertical="center" indent="1"/>
    </xf>
    <xf numFmtId="0" fontId="7" fillId="2" borderId="0" applyAlignment="1" pivotButton="0" quotePrefix="0" xfId="0">
      <alignment horizontal="left" vertical="center" wrapText="1" indent="1"/>
    </xf>
    <xf numFmtId="0" fontId="7" fillId="2" borderId="0" applyAlignment="1" pivotButton="0" quotePrefix="0" xfId="0">
      <alignment horizontal="center" vertical="center" wrapText="1"/>
    </xf>
    <xf numFmtId="0" fontId="6" fillId="3" borderId="3" applyAlignment="1" applyProtection="1" pivotButton="0" quotePrefix="0" xfId="0">
      <alignment horizontal="left" vertical="center" indent="1"/>
      <protection locked="0" hidden="0"/>
    </xf>
    <xf numFmtId="164" fontId="6" fillId="3" borderId="3" applyAlignment="1" applyProtection="1" pivotButton="0" quotePrefix="0" xfId="0">
      <alignment horizontal="right" vertical="center" indent="1"/>
      <protection locked="0" hidden="0"/>
    </xf>
    <xf numFmtId="9" fontId="6" fillId="3" borderId="3" applyAlignment="1" applyProtection="1" pivotButton="0" quotePrefix="0" xfId="0">
      <alignment horizontal="right" vertical="center" indent="1"/>
      <protection locked="0" hidden="0"/>
    </xf>
    <xf numFmtId="164" fontId="3" fillId="4" borderId="2" applyAlignment="1" pivotButton="0" quotePrefix="0" xfId="0">
      <alignment horizontal="right" vertical="center" indent="1"/>
    </xf>
    <xf numFmtId="166" fontId="6" fillId="4" borderId="2" applyAlignment="1" pivotButton="0" quotePrefix="0" xfId="0">
      <alignment horizontal="right" vertical="center" indent="1"/>
    </xf>
    <xf numFmtId="165" fontId="6" fillId="4" borderId="2" applyAlignment="1" pivotButton="0" quotePrefix="0" xfId="0">
      <alignment horizontal="right" vertical="center" indent="1"/>
    </xf>
    <xf numFmtId="164" fontId="6" fillId="4" borderId="2" applyAlignment="1" pivotButton="0" quotePrefix="0" xfId="0">
      <alignment horizontal="right" vertical="center" indent="1"/>
    </xf>
    <xf numFmtId="0" fontId="6" fillId="4" borderId="2" applyAlignment="1" pivotButton="0" quotePrefix="0" xfId="0">
      <alignment horizontal="left" vertical="center" wrapText="1" indent="1"/>
    </xf>
    <xf numFmtId="1" fontId="3" fillId="4" borderId="2" applyAlignment="1" pivotButton="0" quotePrefix="0" xfId="0">
      <alignment horizontal="right" vertical="center" indent="1"/>
    </xf>
    <xf numFmtId="165" fontId="3" fillId="4" borderId="2" applyAlignment="1" pivotButton="0" quotePrefix="0" xfId="0">
      <alignment horizontal="right" vertical="center" indent="1"/>
    </xf>
    <xf numFmtId="0" fontId="8" fillId="0" borderId="0" applyAlignment="1" pivotButton="0" quotePrefix="0" xfId="0">
      <alignment vertical="center" wrapText="1" indent="1"/>
    </xf>
    <xf numFmtId="0" fontId="6" fillId="0" borderId="0" applyAlignment="1" pivotButton="0" quotePrefix="0" xfId="0">
      <alignment vertical="center" wrapText="1" indent="1"/>
    </xf>
    <xf numFmtId="0" fontId="2" fillId="0" borderId="0" applyAlignment="1" pivotButton="0" quotePrefix="0" xfId="0">
      <alignment indent="1"/>
    </xf>
  </cellXfs>
  <cellStyles count="1">
    <cellStyle name="Normal" xfId="0" builtinId="0" hidden="0"/>
  </cellStyles>
  <dxfs count="2">
    <dxf>
      <font>
        <b val="1"/>
        <color rgb="00B42318"/>
      </font>
      <fill>
        <patternFill>
          <bgColor rgb="00FDECEC"/>
        </patternFill>
      </fill>
    </dxf>
    <dxf>
      <font>
        <b val="1"/>
        <color rgb="007E22C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L43"/>
  <sheetViews>
    <sheetView showGridLines="0" workbookViewId="0">
      <selection activeCell="C7" sqref="C7"/>
    </sheetView>
  </sheetViews>
  <sheetFormatPr baseColWidth="8" defaultRowHeight="15"/>
  <cols>
    <col width="2" customWidth="1" min="1" max="1"/>
    <col width="2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0" customWidth="1" min="8" max="8"/>
    <col width="13" customWidth="1" min="9" max="9"/>
    <col width="12" customWidth="1" min="10" max="10"/>
    <col width="13" customWidth="1" min="11" max="11"/>
    <col width="32" customWidth="1" min="12" max="12"/>
  </cols>
  <sheetData>
    <row r="1" ht="36" customHeight="1">
      <c r="B1" s="1" t="inlineStr">
        <is>
          <t>DIG · Precificação e margem por produto ou serviço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33" customHeight="1">
      <c r="B2" s="3" t="inlineStr">
        <is>
          <t>Calcule o preço que cobre custos, despesas e impostos e ainda entrega a margem que você quer, e veja a margem real do preço que você pratica hoje. Development Inovation Growth · material gratuito.</t>
        </is>
      </c>
    </row>
    <row r="4" ht="24" customHeight="1">
      <c r="B4" s="4" t="inlineStr">
        <is>
          <t>Legenda</t>
        </is>
      </c>
      <c r="C4" s="5" t="inlineStr">
        <is>
          <t>Você preenche</t>
        </is>
      </c>
      <c r="D4" s="3" t="inlineStr">
        <is>
          <t>Troque só as células em roxo claro. Os valores que já vêm preenchidos são um exemplo; as demais células são calculadas sozinhas.</t>
        </is>
      </c>
    </row>
    <row r="6" ht="24" customHeight="1">
      <c r="B6" s="6" t="inlineStr">
        <is>
          <t>1. Dados gerais da empresa</t>
        </is>
      </c>
      <c r="C6" s="7" t="inlineStr">
        <is>
          <t>Valor</t>
        </is>
      </c>
      <c r="D6" s="8" t="inlineStr">
        <is>
          <t>Como preencher</t>
        </is>
      </c>
    </row>
    <row r="7" ht="24" customHeight="1">
      <c r="B7" s="9" t="inlineStr">
        <is>
          <t>Despesas fixas do mês</t>
        </is>
      </c>
      <c r="C7" s="10" t="n">
        <v>30000</v>
      </c>
      <c r="D7" s="11" t="inlineStr">
        <is>
          <t>Aluguel, salários da administração, pró-labore, contador, sistemas: o que você paga mesmo sem vender.</t>
        </is>
      </c>
      <c r="E7" s="12" t="n"/>
      <c r="F7" s="12" t="n"/>
      <c r="G7" s="12" t="n"/>
      <c r="H7" s="12" t="n"/>
      <c r="I7" s="12" t="n"/>
      <c r="J7" s="12" t="n"/>
      <c r="K7" s="12" t="n"/>
      <c r="L7" s="12" t="n"/>
    </row>
    <row r="8" ht="36" customHeight="1">
      <c r="B8" s="9" t="inlineStr">
        <is>
          <t>Faturamento médio do mês</t>
        </is>
      </c>
      <c r="C8" s="10" t="n">
        <v>150000</v>
      </c>
      <c r="D8" s="11" t="inlineStr">
        <is>
          <t>Média dos últimos meses, antes dos impostos.</t>
        </is>
      </c>
      <c r="E8" s="12" t="n"/>
      <c r="F8" s="12" t="n"/>
      <c r="G8" s="12" t="n"/>
      <c r="H8" s="12" t="n"/>
      <c r="I8" s="12" t="n"/>
      <c r="J8" s="12" t="n"/>
      <c r="K8" s="12" t="n"/>
      <c r="L8" s="12" t="n"/>
    </row>
    <row r="9" ht="36" customHeight="1">
      <c r="B9" s="13" t="inlineStr">
        <is>
          <t>Despesas fixas sobre o faturamento</t>
        </is>
      </c>
      <c r="C9" s="14">
        <f>IF(C8&gt;0,C7/C8,0)</f>
        <v>0.2</v>
      </c>
      <c r="D9" s="11" t="inlineStr">
        <is>
          <t>Despesas fixas ÷ faturamento. Esse percentual entra no preço de todos os itens.</t>
        </is>
      </c>
      <c r="E9" s="12" t="n"/>
      <c r="F9" s="12" t="n"/>
      <c r="G9" s="12" t="n"/>
      <c r="H9" s="12" t="n"/>
      <c r="I9" s="12" t="n"/>
      <c r="J9" s="12" t="n"/>
      <c r="K9" s="12" t="n"/>
      <c r="L9" s="12" t="n"/>
    </row>
    <row r="10" ht="24" customHeight="1">
      <c r="B10" s="6" t="inlineStr">
        <is>
          <t>2. Produtos e serviços</t>
        </is>
      </c>
    </row>
    <row r="11" ht="64" customHeight="1">
      <c r="B11" s="15" t="inlineStr">
        <is>
          <t>Produto ou serviço</t>
        </is>
      </c>
      <c r="C11" s="16" t="inlineStr">
        <is>
          <t>Custo por unidade (R$)</t>
        </is>
      </c>
      <c r="D11" s="16" t="inlineStr">
        <is>
          <t>Despesas variáveis (% do preço)</t>
        </is>
      </c>
      <c r="E11" s="16" t="inlineStr">
        <is>
          <t>Impostos sobre a venda (% do preço)</t>
        </is>
      </c>
      <c r="F11" s="16" t="inlineStr">
        <is>
          <t>Margem de lucro desejada (% do preço)</t>
        </is>
      </c>
      <c r="G11" s="16" t="inlineStr">
        <is>
          <t>Preço sugerido (R$)</t>
        </is>
      </c>
      <c r="H11" s="16" t="inlineStr">
        <is>
          <t>Markup</t>
        </is>
      </c>
      <c r="I11" s="16" t="inlineStr">
        <is>
          <t>Preço praticado hoje (R$)</t>
        </is>
      </c>
      <c r="J11" s="16" t="inlineStr">
        <is>
          <t>Margem real (% do preço)</t>
        </is>
      </c>
      <c r="K11" s="16" t="inlineStr">
        <is>
          <t>Lucro por unidade (R$)</t>
        </is>
      </c>
      <c r="L11" s="16" t="inlineStr">
        <is>
          <t>Situação</t>
        </is>
      </c>
    </row>
    <row r="12" ht="30" customHeight="1">
      <c r="B12" s="17" t="inlineStr">
        <is>
          <t>Produto A (exemplo)</t>
        </is>
      </c>
      <c r="C12" s="18" t="n">
        <v>40</v>
      </c>
      <c r="D12" s="19" t="n">
        <v>0.1</v>
      </c>
      <c r="E12" s="19" t="n">
        <v>0.08</v>
      </c>
      <c r="F12" s="19" t="n">
        <v>0.15</v>
      </c>
      <c r="G12" s="20">
        <f>IF(C12="","",IF(D12+E12+F12+$C$9&gt;=1,"Revise os %",C12/(1-(D12+E12+F12+$C$9))))</f>
        <v>85.1063829787234</v>
      </c>
      <c r="H12" s="21">
        <f>IF(ISNUMBER(G12),IF(C12&gt;0,G12/C12,""),"")</f>
        <v>2.127659574468085</v>
      </c>
      <c r="I12" s="18" t="n">
        <v>79.90000000000001</v>
      </c>
      <c r="J12" s="22">
        <f>IF(AND(ISNUMBER(C12),ISNUMBER(I12)),IF(I12&gt;0,1-C12/I12-D12-E12-$C$9,""),"")</f>
        <v>0.11937421777221535</v>
      </c>
      <c r="K12" s="23">
        <f>IF(ISNUMBER(J12),I12*J12,"")</f>
        <v>9.538000000000007</v>
      </c>
      <c r="L12" s="24" t="str">
        <f>IF(C12="","",IF(NOT(ISNUMBER(G12)),"Revise os percentuais: somam 100% ou mais",IF(NOT(ISNUMBER(J12)),"Informe o preço praticado para comparar",IF(J12&lt;0,"Prejuízo: o preço não cobre custos, despesas e impostos",IF(J12&lt;F12,"Abaixo da margem desejada","Na margem desejada ou acima")))))</f>
        <v>Abaixo da margem desejada</v>
      </c>
    </row>
    <row r="13" ht="30" customHeight="1">
      <c r="B13" s="17" t="inlineStr">
        <is>
          <t>Serviço B, por hora (exemplo)</t>
        </is>
      </c>
      <c r="C13" s="18" t="n">
        <v>60</v>
      </c>
      <c r="D13" s="19" t="n">
        <v>0.05</v>
      </c>
      <c r="E13" s="19" t="n">
        <v>0.12</v>
      </c>
      <c r="F13" s="19" t="n">
        <v>0.2</v>
      </c>
      <c r="G13" s="20">
        <f>IF(C13="","",IF(D13+E13+F13+$C$9&gt;=1,"Revise os %",C13/(1-(D13+E13+F13+$C$9))))</f>
        <v>139.53488372093025</v>
      </c>
      <c r="H13" s="21">
        <f>IF(ISNUMBER(G13),IF(C13&gt;0,G13/C13,""),"")</f>
        <v>2.3255813953488373</v>
      </c>
      <c r="I13" s="18" t="n">
        <v>180</v>
      </c>
      <c r="J13" s="22">
        <f>IF(AND(ISNUMBER(C13),ISNUMBER(I13)),IF(I13&gt;0,1-C13/I13-D13-E13-$C$9,""),"")</f>
        <v>0.2966666666666667</v>
      </c>
      <c r="K13" s="23">
        <f>IF(ISNUMBER(J13),I13*J13,"")</f>
        <v>53.400000000000006</v>
      </c>
      <c r="L13" s="24" t="str">
        <f>IF(C13="","",IF(NOT(ISNUMBER(G13)),"Revise os percentuais: somam 100% ou mais",IF(NOT(ISNUMBER(J13)),"Informe o preço praticado para comparar",IF(J13&lt;0,"Prejuízo: o preço não cobre custos, despesas e impostos",IF(J13&lt;F13,"Abaixo da margem desejada","Na margem desejada ou acima")))))</f>
        <v>Na margem desejada ou acima</v>
      </c>
    </row>
    <row r="14" ht="30" customHeight="1">
      <c r="B14" s="17" t="inlineStr">
        <is>
          <t>Produto C (exemplo)</t>
        </is>
      </c>
      <c r="C14" s="18" t="n">
        <v>25</v>
      </c>
      <c r="D14" s="19" t="n">
        <v>0.15</v>
      </c>
      <c r="E14" s="19" t="n">
        <v>0.08</v>
      </c>
      <c r="F14" s="19" t="n">
        <v>0.1</v>
      </c>
      <c r="G14" s="20">
        <f>IF(C14="","",IF(D14+E14+F14+$C$9&gt;=1,"Revise os %",C14/(1-(D14+E14+F14+$C$9))))</f>
        <v>53.19148936170213</v>
      </c>
      <c r="H14" s="21">
        <f>IF(ISNUMBER(G14),IF(C14&gt;0,G14/C14,""),"")</f>
        <v>2.127659574468085</v>
      </c>
      <c r="I14" s="18" t="n">
        <v>39</v>
      </c>
      <c r="J14" s="22">
        <f>IF(AND(ISNUMBER(C14),ISNUMBER(I14)),IF(I14&gt;0,1-C14/I14-D14-E14-$C$9,""),"")</f>
        <v>-0.07102564102564107</v>
      </c>
      <c r="K14" s="23">
        <f>IF(ISNUMBER(J14),I14*J14,"")</f>
        <v>-2.770000000000002</v>
      </c>
      <c r="L14" s="24" t="str">
        <f>IF(C14="","",IF(NOT(ISNUMBER(G14)),"Revise os percentuais: somam 100% ou mais",IF(NOT(ISNUMBER(J14)),"Informe o preço praticado para comparar",IF(J14&lt;0,"Prejuízo: o preço não cobre custos, despesas e impostos",IF(J14&lt;F14,"Abaixo da margem desejada","Na margem desejada ou acima")))))</f>
        <v>Prejuízo: o preço não cobre custos, despesas e impostos</v>
      </c>
    </row>
    <row r="15" ht="30" customHeight="1">
      <c r="B15" s="17" t="inlineStr">
        <is>
          <t>Kit D (exemplo)</t>
        </is>
      </c>
      <c r="C15" s="18" t="n">
        <v>120</v>
      </c>
      <c r="D15" s="19" t="n">
        <v>0.08</v>
      </c>
      <c r="E15" s="19" t="n">
        <v>0.08</v>
      </c>
      <c r="F15" s="19" t="n">
        <v>0.12</v>
      </c>
      <c r="G15" s="20">
        <f>IF(C15="","",IF(D15+E15+F15+$C$9&gt;=1,"Revise os %",C15/(1-(D15+E15+F15+$C$9))))</f>
        <v>230.76923076923077</v>
      </c>
      <c r="H15" s="21">
        <f>IF(ISNUMBER(G15),IF(C15&gt;0,G15/C15,""),"")</f>
        <v>1.9230769230769231</v>
      </c>
      <c r="I15" s="18" t="n"/>
      <c r="J15" s="22" t="str">
        <f>IF(AND(ISNUMBER(C15),ISNUMBER(I15)),IF(I15&gt;0,1-C15/I15-D15-E15-$C$9,""),"")</f>
        <v/>
      </c>
      <c r="K15" s="23" t="str">
        <f>IF(ISNUMBER(J15),I15*J15,"")</f>
        <v/>
      </c>
      <c r="L15" s="24" t="str">
        <f>IF(C15="","",IF(NOT(ISNUMBER(G15)),"Revise os percentuais: somam 100% ou mais",IF(NOT(ISNUMBER(J15)),"Informe o preço praticado para comparar",IF(J15&lt;0,"Prejuízo: o preço não cobre custos, despesas e impostos",IF(J15&lt;F15,"Abaixo da margem desejada","Na margem desejada ou acima")))))</f>
        <v>Informe o preço praticado para comparar</v>
      </c>
    </row>
    <row r="16" ht="30" customHeight="1">
      <c r="B16" s="17" t="n"/>
      <c r="C16" s="18" t="n"/>
      <c r="D16" s="19" t="n"/>
      <c r="E16" s="19" t="n"/>
      <c r="F16" s="19" t="n"/>
      <c r="G16" s="20" t="str">
        <f>IF(C16="","",IF(D16+E16+F16+$C$9&gt;=1,"Revise os %",C16/(1-(D16+E16+F16+$C$9))))</f>
        <v/>
      </c>
      <c r="H16" s="21" t="str">
        <f>IF(ISNUMBER(G16),IF(C16&gt;0,G16/C16,""),"")</f>
        <v/>
      </c>
      <c r="I16" s="18" t="n"/>
      <c r="J16" s="22" t="str">
        <f>IF(AND(ISNUMBER(C16),ISNUMBER(I16)),IF(I16&gt;0,1-C16/I16-D16-E16-$C$9,""),"")</f>
        <v/>
      </c>
      <c r="K16" s="23" t="str">
        <f>IF(ISNUMBER(J16),I16*J16,"")</f>
        <v/>
      </c>
      <c r="L16" s="24" t="str">
        <f>IF(C16="","",IF(NOT(ISNUMBER(G16)),"Revise os percentuais: somam 100% ou mais",IF(NOT(ISNUMBER(J16)),"Informe o preço praticado para comparar",IF(J16&lt;0,"Prejuízo: o preço não cobre custos, despesas e impostos",IF(J16&lt;F16,"Abaixo da margem desejada","Na margem desejada ou acima")))))</f>
        <v/>
      </c>
    </row>
    <row r="17" ht="30" customHeight="1">
      <c r="B17" s="17" t="n"/>
      <c r="C17" s="18" t="n"/>
      <c r="D17" s="19" t="n"/>
      <c r="E17" s="19" t="n"/>
      <c r="F17" s="19" t="n"/>
      <c r="G17" s="20" t="str">
        <f>IF(C17="","",IF(D17+E17+F17+$C$9&gt;=1,"Revise os %",C17/(1-(D17+E17+F17+$C$9))))</f>
        <v/>
      </c>
      <c r="H17" s="21" t="str">
        <f>IF(ISNUMBER(G17),IF(C17&gt;0,G17/C17,""),"")</f>
        <v/>
      </c>
      <c r="I17" s="18" t="n"/>
      <c r="J17" s="22" t="str">
        <f>IF(AND(ISNUMBER(C17),ISNUMBER(I17)),IF(I17&gt;0,1-C17/I17-D17-E17-$C$9,""),"")</f>
        <v/>
      </c>
      <c r="K17" s="23" t="str">
        <f>IF(ISNUMBER(J17),I17*J17,"")</f>
        <v/>
      </c>
      <c r="L17" s="24" t="str">
        <f>IF(C17="","",IF(NOT(ISNUMBER(G17)),"Revise os percentuais: somam 100% ou mais",IF(NOT(ISNUMBER(J17)),"Informe o preço praticado para comparar",IF(J17&lt;0,"Prejuízo: o preço não cobre custos, despesas e impostos",IF(J17&lt;F17,"Abaixo da margem desejada","Na margem desejada ou acima")))))</f>
        <v/>
      </c>
    </row>
    <row r="18" ht="30" customHeight="1">
      <c r="B18" s="17" t="n"/>
      <c r="C18" s="18" t="n"/>
      <c r="D18" s="19" t="n"/>
      <c r="E18" s="19" t="n"/>
      <c r="F18" s="19" t="n"/>
      <c r="G18" s="20" t="str">
        <f>IF(C18="","",IF(D18+E18+F18+$C$9&gt;=1,"Revise os %",C18/(1-(D18+E18+F18+$C$9))))</f>
        <v/>
      </c>
      <c r="H18" s="21" t="str">
        <f>IF(ISNUMBER(G18),IF(C18&gt;0,G18/C18,""),"")</f>
        <v/>
      </c>
      <c r="I18" s="18" t="n"/>
      <c r="J18" s="22" t="str">
        <f>IF(AND(ISNUMBER(C18),ISNUMBER(I18)),IF(I18&gt;0,1-C18/I18-D18-E18-$C$9,""),"")</f>
        <v/>
      </c>
      <c r="K18" s="23" t="str">
        <f>IF(ISNUMBER(J18),I18*J18,"")</f>
        <v/>
      </c>
      <c r="L18" s="24" t="str">
        <f>IF(C18="","",IF(NOT(ISNUMBER(G18)),"Revise os percentuais: somam 100% ou mais",IF(NOT(ISNUMBER(J18)),"Informe o preço praticado para comparar",IF(J18&lt;0,"Prejuízo: o preço não cobre custos, despesas e impostos",IF(J18&lt;F18,"Abaixo da margem desejada","Na margem desejada ou acima")))))</f>
        <v/>
      </c>
    </row>
    <row r="19" ht="30" customHeight="1">
      <c r="B19" s="17" t="n"/>
      <c r="C19" s="18" t="n"/>
      <c r="D19" s="19" t="n"/>
      <c r="E19" s="19" t="n"/>
      <c r="F19" s="19" t="n"/>
      <c r="G19" s="20" t="str">
        <f>IF(C19="","",IF(D19+E19+F19+$C$9&gt;=1,"Revise os %",C19/(1-(D19+E19+F19+$C$9))))</f>
        <v/>
      </c>
      <c r="H19" s="21" t="str">
        <f>IF(ISNUMBER(G19),IF(C19&gt;0,G19/C19,""),"")</f>
        <v/>
      </c>
      <c r="I19" s="18" t="n"/>
      <c r="J19" s="22" t="str">
        <f>IF(AND(ISNUMBER(C19),ISNUMBER(I19)),IF(I19&gt;0,1-C19/I19-D19-E19-$C$9,""),"")</f>
        <v/>
      </c>
      <c r="K19" s="23" t="str">
        <f>IF(ISNUMBER(J19),I19*J19,"")</f>
        <v/>
      </c>
      <c r="L19" s="24" t="str">
        <f>IF(C19="","",IF(NOT(ISNUMBER(G19)),"Revise os percentuais: somam 100% ou mais",IF(NOT(ISNUMBER(J19)),"Informe o preço praticado para comparar",IF(J19&lt;0,"Prejuízo: o preço não cobre custos, despesas e impostos",IF(J19&lt;F19,"Abaixo da margem desejada","Na margem desejada ou acima")))))</f>
        <v/>
      </c>
    </row>
    <row r="20" ht="30" customHeight="1">
      <c r="B20" s="17" t="n"/>
      <c r="C20" s="18" t="n"/>
      <c r="D20" s="19" t="n"/>
      <c r="E20" s="19" t="n"/>
      <c r="F20" s="19" t="n"/>
      <c r="G20" s="20" t="str">
        <f>IF(C20="","",IF(D20+E20+F20+$C$9&gt;=1,"Revise os %",C20/(1-(D20+E20+F20+$C$9))))</f>
        <v/>
      </c>
      <c r="H20" s="21" t="str">
        <f>IF(ISNUMBER(G20),IF(C20&gt;0,G20/C20,""),"")</f>
        <v/>
      </c>
      <c r="I20" s="18" t="n"/>
      <c r="J20" s="22" t="str">
        <f>IF(AND(ISNUMBER(C20),ISNUMBER(I20)),IF(I20&gt;0,1-C20/I20-D20-E20-$C$9,""),"")</f>
        <v/>
      </c>
      <c r="K20" s="23" t="str">
        <f>IF(ISNUMBER(J20),I20*J20,"")</f>
        <v/>
      </c>
      <c r="L20" s="24" t="str">
        <f>IF(C20="","",IF(NOT(ISNUMBER(G20)),"Revise os percentuais: somam 100% ou mais",IF(NOT(ISNUMBER(J20)),"Informe o preço praticado para comparar",IF(J20&lt;0,"Prejuízo: o preço não cobre custos, despesas e impostos",IF(J20&lt;F20,"Abaixo da margem desejada","Na margem desejada ou acima")))))</f>
        <v/>
      </c>
    </row>
    <row r="21" ht="30" customHeight="1">
      <c r="B21" s="17" t="n"/>
      <c r="C21" s="18" t="n"/>
      <c r="D21" s="19" t="n"/>
      <c r="E21" s="19" t="n"/>
      <c r="F21" s="19" t="n"/>
      <c r="G21" s="20" t="str">
        <f>IF(C21="","",IF(D21+E21+F21+$C$9&gt;=1,"Revise os %",C21/(1-(D21+E21+F21+$C$9))))</f>
        <v/>
      </c>
      <c r="H21" s="21" t="str">
        <f>IF(ISNUMBER(G21),IF(C21&gt;0,G21/C21,""),"")</f>
        <v/>
      </c>
      <c r="I21" s="18" t="n"/>
      <c r="J21" s="22" t="str">
        <f>IF(AND(ISNUMBER(C21),ISNUMBER(I21)),IF(I21&gt;0,1-C21/I21-D21-E21-$C$9,""),"")</f>
        <v/>
      </c>
      <c r="K21" s="23" t="str">
        <f>IF(ISNUMBER(J21),I21*J21,"")</f>
        <v/>
      </c>
      <c r="L21" s="24" t="str">
        <f>IF(C21="","",IF(NOT(ISNUMBER(G21)),"Revise os percentuais: somam 100% ou mais",IF(NOT(ISNUMBER(J21)),"Informe o preço praticado para comparar",IF(J21&lt;0,"Prejuízo: o preço não cobre custos, despesas e impostos",IF(J21&lt;F21,"Abaixo da margem desejada","Na margem desejada ou acima")))))</f>
        <v/>
      </c>
    </row>
    <row r="22" ht="30" customHeight="1">
      <c r="B22" s="17" t="n"/>
      <c r="C22" s="18" t="n"/>
      <c r="D22" s="19" t="n"/>
      <c r="E22" s="19" t="n"/>
      <c r="F22" s="19" t="n"/>
      <c r="G22" s="20" t="str">
        <f>IF(C22="","",IF(D22+E22+F22+$C$9&gt;=1,"Revise os %",C22/(1-(D22+E22+F22+$C$9))))</f>
        <v/>
      </c>
      <c r="H22" s="21" t="str">
        <f>IF(ISNUMBER(G22),IF(C22&gt;0,G22/C22,""),"")</f>
        <v/>
      </c>
      <c r="I22" s="18" t="n"/>
      <c r="J22" s="22" t="str">
        <f>IF(AND(ISNUMBER(C22),ISNUMBER(I22)),IF(I22&gt;0,1-C22/I22-D22-E22-$C$9,""),"")</f>
        <v/>
      </c>
      <c r="K22" s="23" t="str">
        <f>IF(ISNUMBER(J22),I22*J22,"")</f>
        <v/>
      </c>
      <c r="L22" s="24" t="str">
        <f>IF(C22="","",IF(NOT(ISNUMBER(G22)),"Revise os percentuais: somam 100% ou mais",IF(NOT(ISNUMBER(J22)),"Informe o preço praticado para comparar",IF(J22&lt;0,"Prejuízo: o preço não cobre custos, despesas e impostos",IF(J22&lt;F22,"Abaixo da margem desejada","Na margem desejada ou acima")))))</f>
        <v/>
      </c>
    </row>
    <row r="23" ht="30" customHeight="1">
      <c r="B23" s="17" t="n"/>
      <c r="C23" s="18" t="n"/>
      <c r="D23" s="19" t="n"/>
      <c r="E23" s="19" t="n"/>
      <c r="F23" s="19" t="n"/>
      <c r="G23" s="20" t="str">
        <f>IF(C23="","",IF(D23+E23+F23+$C$9&gt;=1,"Revise os %",C23/(1-(D23+E23+F23+$C$9))))</f>
        <v/>
      </c>
      <c r="H23" s="21" t="str">
        <f>IF(ISNUMBER(G23),IF(C23&gt;0,G23/C23,""),"")</f>
        <v/>
      </c>
      <c r="I23" s="18" t="n"/>
      <c r="J23" s="22" t="str">
        <f>IF(AND(ISNUMBER(C23),ISNUMBER(I23)),IF(I23&gt;0,1-C23/I23-D23-E23-$C$9,""),"")</f>
        <v/>
      </c>
      <c r="K23" s="23" t="str">
        <f>IF(ISNUMBER(J23),I23*J23,"")</f>
        <v/>
      </c>
      <c r="L23" s="24" t="str">
        <f>IF(C23="","",IF(NOT(ISNUMBER(G23)),"Revise os percentuais: somam 100% ou mais",IF(NOT(ISNUMBER(J23)),"Informe o preço praticado para comparar",IF(J23&lt;0,"Prejuízo: o preço não cobre custos, despesas e impostos",IF(J23&lt;F23,"Abaixo da margem desejada","Na margem desejada ou acima")))))</f>
        <v/>
      </c>
    </row>
    <row r="24" ht="30" customHeight="1">
      <c r="B24" s="17" t="n"/>
      <c r="C24" s="18" t="n"/>
      <c r="D24" s="19" t="n"/>
      <c r="E24" s="19" t="n"/>
      <c r="F24" s="19" t="n"/>
      <c r="G24" s="20" t="str">
        <f>IF(C24="","",IF(D24+E24+F24+$C$9&gt;=1,"Revise os %",C24/(1-(D24+E24+F24+$C$9))))</f>
        <v/>
      </c>
      <c r="H24" s="21" t="str">
        <f>IF(ISNUMBER(G24),IF(C24&gt;0,G24/C24,""),"")</f>
        <v/>
      </c>
      <c r="I24" s="18" t="n"/>
      <c r="J24" s="22" t="str">
        <f>IF(AND(ISNUMBER(C24),ISNUMBER(I24)),IF(I24&gt;0,1-C24/I24-D24-E24-$C$9,""),"")</f>
        <v/>
      </c>
      <c r="K24" s="23" t="str">
        <f>IF(ISNUMBER(J24),I24*J24,"")</f>
        <v/>
      </c>
      <c r="L24" s="24" t="str">
        <f>IF(C24="","",IF(NOT(ISNUMBER(G24)),"Revise os percentuais: somam 100% ou mais",IF(NOT(ISNUMBER(J24)),"Informe o preço praticado para comparar",IF(J24&lt;0,"Prejuízo: o preço não cobre custos, despesas e impostos",IF(J24&lt;F24,"Abaixo da margem desejada","Na margem desejada ou acima")))))</f>
        <v/>
      </c>
    </row>
    <row r="25" ht="30" customHeight="1">
      <c r="B25" s="17" t="n"/>
      <c r="C25" s="18" t="n"/>
      <c r="D25" s="19" t="n"/>
      <c r="E25" s="19" t="n"/>
      <c r="F25" s="19" t="n"/>
      <c r="G25" s="20" t="str">
        <f>IF(C25="","",IF(D25+E25+F25+$C$9&gt;=1,"Revise os %",C25/(1-(D25+E25+F25+$C$9))))</f>
        <v/>
      </c>
      <c r="H25" s="21" t="str">
        <f>IF(ISNUMBER(G25),IF(C25&gt;0,G25/C25,""),"")</f>
        <v/>
      </c>
      <c r="I25" s="18" t="n"/>
      <c r="J25" s="22" t="str">
        <f>IF(AND(ISNUMBER(C25),ISNUMBER(I25)),IF(I25&gt;0,1-C25/I25-D25-E25-$C$9,""),"")</f>
        <v/>
      </c>
      <c r="K25" s="23" t="str">
        <f>IF(ISNUMBER(J25),I25*J25,"")</f>
        <v/>
      </c>
      <c r="L25" s="24" t="str">
        <f>IF(C25="","",IF(NOT(ISNUMBER(G25)),"Revise os percentuais: somam 100% ou mais",IF(NOT(ISNUMBER(J25)),"Informe o preço praticado para comparar",IF(J25&lt;0,"Prejuízo: o preço não cobre custos, despesas e impostos",IF(J25&lt;F25,"Abaixo da margem desejada","Na margem desejada ou acima")))))</f>
        <v/>
      </c>
    </row>
    <row r="26" ht="30" customHeight="1">
      <c r="B26" s="17" t="n"/>
      <c r="C26" s="18" t="n"/>
      <c r="D26" s="19" t="n"/>
      <c r="E26" s="19" t="n"/>
      <c r="F26" s="19" t="n"/>
      <c r="G26" s="20" t="str">
        <f>IF(C26="","",IF(D26+E26+F26+$C$9&gt;=1,"Revise os %",C26/(1-(D26+E26+F26+$C$9))))</f>
        <v/>
      </c>
      <c r="H26" s="21" t="str">
        <f>IF(ISNUMBER(G26),IF(C26&gt;0,G26/C26,""),"")</f>
        <v/>
      </c>
      <c r="I26" s="18" t="n"/>
      <c r="J26" s="22" t="str">
        <f>IF(AND(ISNUMBER(C26),ISNUMBER(I26)),IF(I26&gt;0,1-C26/I26-D26-E26-$C$9,""),"")</f>
        <v/>
      </c>
      <c r="K26" s="23" t="str">
        <f>IF(ISNUMBER(J26),I26*J26,"")</f>
        <v/>
      </c>
      <c r="L26" s="24" t="str">
        <f>IF(C26="","",IF(NOT(ISNUMBER(G26)),"Revise os percentuais: somam 100% ou mais",IF(NOT(ISNUMBER(J26)),"Informe o preço praticado para comparar",IF(J26&lt;0,"Prejuízo: o preço não cobre custos, despesas e impostos",IF(J26&lt;F26,"Abaixo da margem desejada","Na margem desejada ou acima")))))</f>
        <v/>
      </c>
    </row>
    <row r="27" ht="30" customHeight="1">
      <c r="B27" s="17" t="n"/>
      <c r="C27" s="18" t="n"/>
      <c r="D27" s="19" t="n"/>
      <c r="E27" s="19" t="n"/>
      <c r="F27" s="19" t="n"/>
      <c r="G27" s="20" t="str">
        <f>IF(C27="","",IF(D27+E27+F27+$C$9&gt;=1,"Revise os %",C27/(1-(D27+E27+F27+$C$9))))</f>
        <v/>
      </c>
      <c r="H27" s="21" t="str">
        <f>IF(ISNUMBER(G27),IF(C27&gt;0,G27/C27,""),"")</f>
        <v/>
      </c>
      <c r="I27" s="18" t="n"/>
      <c r="J27" s="22" t="str">
        <f>IF(AND(ISNUMBER(C27),ISNUMBER(I27)),IF(I27&gt;0,1-C27/I27-D27-E27-$C$9,""),"")</f>
        <v/>
      </c>
      <c r="K27" s="23" t="str">
        <f>IF(ISNUMBER(J27),I27*J27,"")</f>
        <v/>
      </c>
      <c r="L27" s="24" t="str">
        <f>IF(C27="","",IF(NOT(ISNUMBER(G27)),"Revise os percentuais: somam 100% ou mais",IF(NOT(ISNUMBER(J27)),"Informe o preço praticado para comparar",IF(J27&lt;0,"Prejuízo: o preço não cobre custos, despesas e impostos",IF(J27&lt;F27,"Abaixo da margem desejada","Na margem desejada ou acima")))))</f>
        <v/>
      </c>
    </row>
    <row r="28" ht="30" customHeight="1">
      <c r="B28" s="17" t="n"/>
      <c r="C28" s="18" t="n"/>
      <c r="D28" s="19" t="n"/>
      <c r="E28" s="19" t="n"/>
      <c r="F28" s="19" t="n"/>
      <c r="G28" s="20" t="str">
        <f>IF(C28="","",IF(D28+E28+F28+$C$9&gt;=1,"Revise os %",C28/(1-(D28+E28+F28+$C$9))))</f>
        <v/>
      </c>
      <c r="H28" s="21" t="str">
        <f>IF(ISNUMBER(G28),IF(C28&gt;0,G28/C28,""),"")</f>
        <v/>
      </c>
      <c r="I28" s="18" t="n"/>
      <c r="J28" s="22" t="str">
        <f>IF(AND(ISNUMBER(C28),ISNUMBER(I28)),IF(I28&gt;0,1-C28/I28-D28-E28-$C$9,""),"")</f>
        <v/>
      </c>
      <c r="K28" s="23" t="str">
        <f>IF(ISNUMBER(J28),I28*J28,"")</f>
        <v/>
      </c>
      <c r="L28" s="24" t="str">
        <f>IF(C28="","",IF(NOT(ISNUMBER(G28)),"Revise os percentuais: somam 100% ou mais",IF(NOT(ISNUMBER(J28)),"Informe o preço praticado para comparar",IF(J28&lt;0,"Prejuízo: o preço não cobre custos, despesas e impostos",IF(J28&lt;F28,"Abaixo da margem desejada","Na margem desejada ou acima")))))</f>
        <v/>
      </c>
    </row>
    <row r="29" ht="30" customHeight="1">
      <c r="B29" s="17" t="n"/>
      <c r="C29" s="18" t="n"/>
      <c r="D29" s="19" t="n"/>
      <c r="E29" s="19" t="n"/>
      <c r="F29" s="19" t="n"/>
      <c r="G29" s="20" t="str">
        <f>IF(C29="","",IF(D29+E29+F29+$C$9&gt;=1,"Revise os %",C29/(1-(D29+E29+F29+$C$9))))</f>
        <v/>
      </c>
      <c r="H29" s="21" t="str">
        <f>IF(ISNUMBER(G29),IF(C29&gt;0,G29/C29,""),"")</f>
        <v/>
      </c>
      <c r="I29" s="18" t="n"/>
      <c r="J29" s="22" t="str">
        <f>IF(AND(ISNUMBER(C29),ISNUMBER(I29)),IF(I29&gt;0,1-C29/I29-D29-E29-$C$9,""),"")</f>
        <v/>
      </c>
      <c r="K29" s="23" t="str">
        <f>IF(ISNUMBER(J29),I29*J29,"")</f>
        <v/>
      </c>
      <c r="L29" s="24" t="str">
        <f>IF(C29="","",IF(NOT(ISNUMBER(G29)),"Revise os percentuais: somam 100% ou mais",IF(NOT(ISNUMBER(J29)),"Informe o preço praticado para comparar",IF(J29&lt;0,"Prejuízo: o preço não cobre custos, despesas e impostos",IF(J29&lt;F29,"Abaixo da margem desejada","Na margem desejada ou acima")))))</f>
        <v/>
      </c>
    </row>
    <row r="30" ht="30" customHeight="1">
      <c r="B30" s="17" t="n"/>
      <c r="C30" s="18" t="n"/>
      <c r="D30" s="19" t="n"/>
      <c r="E30" s="19" t="n"/>
      <c r="F30" s="19" t="n"/>
      <c r="G30" s="20" t="str">
        <f>IF(C30="","",IF(D30+E30+F30+$C$9&gt;=1,"Revise os %",C30/(1-(D30+E30+F30+$C$9))))</f>
        <v/>
      </c>
      <c r="H30" s="21" t="str">
        <f>IF(ISNUMBER(G30),IF(C30&gt;0,G30/C30,""),"")</f>
        <v/>
      </c>
      <c r="I30" s="18" t="n"/>
      <c r="J30" s="22" t="str">
        <f>IF(AND(ISNUMBER(C30),ISNUMBER(I30)),IF(I30&gt;0,1-C30/I30-D30-E30-$C$9,""),"")</f>
        <v/>
      </c>
      <c r="K30" s="23" t="str">
        <f>IF(ISNUMBER(J30),I30*J30,"")</f>
        <v/>
      </c>
      <c r="L30" s="24" t="str">
        <f>IF(C30="","",IF(NOT(ISNUMBER(G30)),"Revise os percentuais: somam 100% ou mais",IF(NOT(ISNUMBER(J30)),"Informe o preço praticado para comparar",IF(J30&lt;0,"Prejuízo: o preço não cobre custos, despesas e impostos",IF(J30&lt;F30,"Abaixo da margem desejada","Na margem desejada ou acima")))))</f>
        <v/>
      </c>
    </row>
    <row r="31" ht="30" customHeight="1">
      <c r="B31" s="17" t="n"/>
      <c r="C31" s="18" t="n"/>
      <c r="D31" s="19" t="n"/>
      <c r="E31" s="19" t="n"/>
      <c r="F31" s="19" t="n"/>
      <c r="G31" s="20" t="str">
        <f>IF(C31="","",IF(D31+E31+F31+$C$9&gt;=1,"Revise os %",C31/(1-(D31+E31+F31+$C$9))))</f>
        <v/>
      </c>
      <c r="H31" s="21" t="str">
        <f>IF(ISNUMBER(G31),IF(C31&gt;0,G31/C31,""),"")</f>
        <v/>
      </c>
      <c r="I31" s="18" t="n"/>
      <c r="J31" s="22" t="str">
        <f>IF(AND(ISNUMBER(C31),ISNUMBER(I31)),IF(I31&gt;0,1-C31/I31-D31-E31-$C$9,""),"")</f>
        <v/>
      </c>
      <c r="K31" s="23" t="str">
        <f>IF(ISNUMBER(J31),I31*J31,"")</f>
        <v/>
      </c>
      <c r="L31" s="24" t="str">
        <f>IF(C31="","",IF(NOT(ISNUMBER(G31)),"Revise os percentuais: somam 100% ou mais",IF(NOT(ISNUMBER(J31)),"Informe o preço praticado para comparar",IF(J31&lt;0,"Prejuízo: o preço não cobre custos, despesas e impostos",IF(J31&lt;F31,"Abaixo da margem desejada","Na margem desejada ou acima")))))</f>
        <v/>
      </c>
    </row>
    <row r="33" ht="24" customHeight="1">
      <c r="B33" s="6" t="inlineStr">
        <is>
          <t>3. Resumo</t>
        </is>
      </c>
      <c r="C33" s="7" t="inlineStr">
        <is>
          <t>Valor</t>
        </is>
      </c>
    </row>
    <row r="34" ht="36" customHeight="1">
      <c r="B34" s="9" t="inlineStr">
        <is>
          <t>Itens com custo informado</t>
        </is>
      </c>
      <c r="C34" s="25">
        <f>COUNT(C12:C31)</f>
        <v>4</v>
      </c>
    </row>
    <row r="35" ht="36" customHeight="1">
      <c r="B35" s="9" t="inlineStr">
        <is>
          <t>Itens com prejuízo no preço praticado</t>
        </is>
      </c>
      <c r="C35" s="25">
        <f>COUNTIF(J12:J31,"&lt;0")</f>
        <v>1</v>
      </c>
    </row>
    <row r="36" ht="36" customHeight="1">
      <c r="B36" s="9" t="inlineStr">
        <is>
          <t>Itens abaixo da margem desejada</t>
        </is>
      </c>
      <c r="C36" s="25">
        <f>COUNTIF(L12:L31,"Abaixo da margem desejada")</f>
        <v>1</v>
      </c>
    </row>
    <row r="37" ht="51" customHeight="1">
      <c r="B37" s="9" t="inlineStr">
        <is>
          <t>Margem real média dos itens com preço praticado</t>
        </is>
      </c>
      <c r="C37" s="26">
        <f>IFERROR(AVERAGE(J12:J31),"-")</f>
        <v>0.11500508113774699</v>
      </c>
    </row>
    <row r="39" ht="24" customHeight="1">
      <c r="B39" s="6" t="inlineStr">
        <is>
          <t>4. Atenção</t>
        </is>
      </c>
    </row>
    <row r="40" ht="19.5" customHeight="1">
      <c r="B40" s="27" t="inlineStr">
        <is>
          <t>• Margem aqui é o lucro que sobra do preço de venda depois de custos, despesas variáveis, impostos e despesas fixas (margem líquida sobre o preço).</t>
        </is>
      </c>
    </row>
    <row r="41" ht="19.5" customHeight="1">
      <c r="B41" s="27" t="inlineStr">
        <is>
          <t>• O percentual de impostos depende do regime tributário e do produto: confirme com a sua contabilidade.</t>
        </is>
      </c>
    </row>
    <row r="42" ht="19.5" customHeight="1">
      <c r="B42" s="27" t="inlineStr">
        <is>
          <t>• O preço sugerido cobre os seus números, mas não considera a concorrência nem quanto o cliente aceita pagar. Compare antes de mudar o preço.</t>
        </is>
      </c>
    </row>
    <row r="43" ht="19.5" customHeight="1">
      <c r="B43" s="27" t="inlineStr">
        <is>
          <t>• As despesas fixas entram como percentual do faturamento: se o faturamento cair, esse percentual sobe e o preço sugerido também.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3">
    <mergeCell ref="D7:L7"/>
    <mergeCell ref="B43:L43"/>
    <mergeCell ref="B39:L39"/>
    <mergeCell ref="D4:L4"/>
    <mergeCell ref="B2:L2"/>
    <mergeCell ref="B10:L10"/>
    <mergeCell ref="D9:L9"/>
    <mergeCell ref="B42:L42"/>
    <mergeCell ref="D8:L8"/>
    <mergeCell ref="D6:L6"/>
    <mergeCell ref="B40:L40"/>
    <mergeCell ref="B41:L41"/>
    <mergeCell ref="B1:L1"/>
  </mergeCells>
  <conditionalFormatting sqref="J12:J31">
    <cfRule type="cellIs" priority="1" operator="lessThan" dxfId="0">
      <formula>0</formula>
    </cfRule>
  </conditionalFormatting>
  <conditionalFormatting sqref="L12:L31">
    <cfRule type="expression" priority="2" dxfId="0">
      <formula>LEFT($L12,8)="Prejuízo"</formula>
    </cfRule>
    <cfRule type="expression" priority="3" dxfId="1">
      <formula>$L12="Abaixo da margem desejada"</formula>
    </cfRule>
  </conditionalFormatting>
  <dataValidations count="3">
    <dataValidation sqref="C7 C8" showDropDown="0" showInputMessage="0" showErrorMessage="1" allowBlank="1" errorTitle="Valor inválido" error="Digite um valor em reais, sem sinal de menos." type="decimal" operator="greaterThanOrEqual">
      <formula1>0</formula1>
    </dataValidation>
    <dataValidation sqref="C12:C31 I12:I31" showDropDown="0" showInputMessage="0" showErrorMessage="1" allowBlank="1" errorTitle="Valor inválido" error="Digite um valor em reais, sem sinal de menos." type="decimal" operator="greaterThanOrEqual">
      <formula1>0</formula1>
    </dataValidation>
    <dataValidation sqref="D12:F31" showDropDown="0" showInputMessage="0" showErrorMessage="1" allowBlank="1" errorTitle="Valor inválido" error="Digite um percentual entre 0% e 100% (por exemplo, 15%)." type="decimal" operator="between">
      <formula1>0</formula1>
      <formula2>1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B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4" customWidth="1" min="2" max="2"/>
  </cols>
  <sheetData>
    <row r="1" ht="36" customHeight="1">
      <c r="B1" s="1" t="inlineStr">
        <is>
          <t>DIG · Como usar a Precificação e margem</t>
        </is>
      </c>
    </row>
    <row r="3" ht="24" customHeight="1">
      <c r="B3" s="6" t="inlineStr">
        <is>
          <t>Para que serve</t>
        </is>
      </c>
    </row>
    <row r="4" ht="51" customHeight="1">
      <c r="B4" s="28" t="inlineStr">
        <is>
          <t>Preço baixo demais corrói o lucro sem ninguém perceber; preço alto demais afasta o cliente. Esta planilha mostra o preço que cobre custos, despesas e impostos e ainda entrega a margem que você quer, e compara com o preço que você pratica hoje.</t>
        </is>
      </c>
    </row>
    <row r="6" ht="24" customHeight="1">
      <c r="B6" s="6" t="inlineStr">
        <is>
          <t>Passo a passo</t>
        </is>
      </c>
    </row>
    <row r="7" ht="36" customHeight="1">
      <c r="B7" s="28" t="inlineStr">
        <is>
          <t>1. Na seção 1, informe as despesas fixas e o faturamento médio do mês. A planilha calcula quanto as despesas fixas pesam sobre cada real vendido.</t>
        </is>
      </c>
    </row>
    <row r="8" ht="51" customHeight="1">
      <c r="B8" s="28" t="inlineStr">
        <is>
          <t>2. Na tabela, cadastre cada produto ou serviço com o custo por unidade, as despesas variáveis (comissão, taxa de cartão, frete), os impostos sobre a venda e a margem de lucro que você quer.</t>
        </is>
      </c>
    </row>
    <row r="9" ht="36" customHeight="1">
      <c r="B9" s="28" t="inlineStr">
        <is>
          <t>3. Veja o preço sugerido e o markup, que é por quanto multiplicar o custo para chegar ao preço.</t>
        </is>
      </c>
    </row>
    <row r="10" ht="36" customHeight="1">
      <c r="B10" s="28" t="inlineStr">
        <is>
          <t>4. Informe o preço que você pratica hoje para ver a margem real, o lucro por unidade e a situação do item.</t>
        </is>
      </c>
    </row>
    <row r="11" ht="36" customHeight="1">
      <c r="B11" s="28" t="inlineStr">
        <is>
          <t>5. Antes de usar com os seus itens, apague os exemplos: selecione B12:F15 e aperte Delete, depois faça o mesmo em I12:I15.</t>
        </is>
      </c>
    </row>
    <row r="13" ht="24" customHeight="1">
      <c r="B13" s="6" t="inlineStr">
        <is>
          <t>Como a conta é feita</t>
        </is>
      </c>
    </row>
    <row r="14" ht="36" customHeight="1">
      <c r="B14" s="28" t="inlineStr">
        <is>
          <t>Preço sugerido = custo ÷ (1 − despesas variáveis − impostos − despesas fixas − margem desejada).</t>
        </is>
      </c>
    </row>
    <row r="15" ht="21" customHeight="1">
      <c r="B15" s="28" t="inlineStr">
        <is>
          <t>Markup = preço sugerido ÷ custo.</t>
        </is>
      </c>
    </row>
    <row r="16" ht="36" customHeight="1">
      <c r="B16" s="28" t="inlineStr">
        <is>
          <t>Margem real = 1 − custo ÷ preço praticado − despesas variáveis − impostos − despesas fixas.</t>
        </is>
      </c>
    </row>
    <row r="17" ht="51" customHeight="1">
      <c r="B17" s="28" t="inlineStr">
        <is>
          <t>Exemplo: custo de R$ 40, despesas variáveis de 10%, impostos de 8%, despesas fixas de 20% e margem desejada de 15% → preço sugerido de R$ 85,11. Vendendo a R$ 79,90, a margem real é de 11,9%.</t>
        </is>
      </c>
    </row>
    <row r="19" ht="24" customHeight="1">
      <c r="B19" s="6" t="inlineStr">
        <is>
          <t>Para mudar a planilha</t>
        </is>
      </c>
    </row>
    <row r="20" ht="36" customHeight="1">
      <c r="B20" s="28" t="inlineStr">
        <is>
          <t>As fórmulas ficam protegidas para não serem apagadas sem querer. Para mudar, use Revisão &gt; Desproteger Planilha (não há senha). A tabela comporta 20 itens.</t>
        </is>
      </c>
    </row>
    <row r="22" ht="24" customHeight="1">
      <c r="B22" s="6" t="inlineStr">
        <is>
          <t>Sobre a DIG</t>
        </is>
      </c>
    </row>
    <row r="23" ht="81" customHeight="1">
      <c r="B23" s="28" t="inlineStr">
        <is>
          <t>A Development Inovation Growth ajuda empresas a sair da superfície: descobrir oportunidades com inteligência de mercado, inovar com software sob medida e crescer com automações e integrações com IA. Quando vendas, compras e financeiro vivem em sistemas separados, nós os integramos para a margem de cada item aparecer sem retrabalho. Agende um diagnóstico pelo nosso site.</t>
        </is>
      </c>
    </row>
    <row r="25">
      <c r="B25" s="29" t="inlineStr">
        <is>
          <t>Versão 1.0 · novembro de 2026 · Development Inovation Growth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Development Inovation Growth</dc:creator>
  <dc:title>Precificação e margem por produto ou serviço</dc:title>
  <dc:subject>Material gratuito da DIG</dc:subject>
  <dc:language>pt-BR</dc:language>
  <dcterms:created xsi:type="dcterms:W3CDTF">2026-11-02T19:00:04Z</dcterms:created>
  <dcterms:modified xsi:type="dcterms:W3CDTF">2026-11-02T19:00:04Z</dcterms:modified>
  <cp:lastModifiedBy>Development Inovation Growth</cp:lastModifiedBy>
  <cp:keywords>preço, margem, markup, precificação, DIG</cp:keywords>
</cp:coreProperties>
</file>