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culadora" sheetId="1" state="visible" r:id="rId1"/>
    <sheet name="Como usar" sheetId="2" state="visible" r:id="rId2"/>
  </sheets>
  <definedNames>
    <definedName name="_xlnm.Print_Area" localSheetId="0">'Calculadora'!$A$1:$D$36</definedName>
    <definedName name="_xlnm.Print_Area" localSheetId="1">'Como usar'!$A$1:$B$36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$&quot; #,##0.00;[Red]-&quot;R$&quot; #,##0.00"/>
    <numFmt numFmtId="165" formatCode="0.0%"/>
  </numFmts>
  <fonts count="10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555555"/>
      <sz val="10"/>
    </font>
    <font>
      <name val="Calibri"/>
      <b val="1"/>
      <color rgb="00000000"/>
      <sz val="11"/>
    </font>
    <font>
      <name val="Calibri"/>
      <b val="1"/>
      <color rgb="00000000"/>
      <sz val="10"/>
    </font>
    <font>
      <name val="Calibri"/>
      <b val="1"/>
      <color rgb="00FFFFFF"/>
      <sz val="11"/>
    </font>
    <font>
      <name val="Calibri"/>
      <color rgb="00000000"/>
      <sz val="11"/>
    </font>
    <font>
      <name val="Calibri"/>
      <b val="1"/>
      <color rgb="00FFFFFF"/>
      <sz val="14"/>
    </font>
    <font>
      <name val="Calibri"/>
      <color rgb="00000000"/>
      <sz val="10"/>
    </font>
    <font>
      <name val="Calibri"/>
      <color rgb="007E22CE"/>
      <sz val="11"/>
      <u val="single"/>
    </font>
  </fonts>
  <fills count="6">
    <fill>
      <patternFill/>
    </fill>
    <fill>
      <patternFill patternType="gray125"/>
    </fill>
    <fill>
      <patternFill patternType="solid">
        <fgColor rgb="00A855F7"/>
      </patternFill>
    </fill>
    <fill>
      <patternFill patternType="solid">
        <fgColor rgb="00F3E8FF"/>
      </patternFill>
    </fill>
    <fill>
      <patternFill patternType="solid">
        <fgColor rgb="00F6F6F6"/>
      </patternFill>
    </fill>
    <fill>
      <patternFill patternType="solid"/>
    </fill>
  </fills>
  <borders count="3">
    <border>
      <left/>
      <right/>
      <top/>
      <bottom/>
      <diagonal/>
    </border>
    <border>
      <left style="thin">
        <color rgb="00A855F7"/>
      </left>
      <right style="thin">
        <color rgb="00A855F7"/>
      </right>
      <top style="thin">
        <color rgb="00A855F7"/>
      </top>
      <bottom style="thin">
        <color rgb="00A855F7"/>
      </bottom>
    </border>
    <border>
      <bottom style="thin">
        <color rgb="00E5E5E5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wrapText="1" indent="1"/>
    </xf>
    <xf numFmtId="0" fontId="3" fillId="0" borderId="0" applyAlignment="1" pivotButton="0" quotePrefix="0" xfId="0">
      <alignment vertical="center" indent="1"/>
    </xf>
    <xf numFmtId="0" fontId="4" fillId="3" borderId="1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 wrapText="1"/>
    </xf>
    <xf numFmtId="0" fontId="5" fillId="2" borderId="0" applyAlignment="1" pivotButton="0" quotePrefix="0" xfId="0">
      <alignment vertical="center" indent="1"/>
    </xf>
    <xf numFmtId="0" fontId="5" fillId="2" borderId="0" applyAlignment="1" pivotButton="0" quotePrefix="0" xfId="0">
      <alignment horizontal="center" vertical="center"/>
    </xf>
    <xf numFmtId="0" fontId="5" fillId="2" borderId="0" applyAlignment="1" pivotButton="0" quotePrefix="0" xfId="0">
      <alignment vertical="center"/>
    </xf>
    <xf numFmtId="0" fontId="6" fillId="0" borderId="2" applyAlignment="1" pivotButton="0" quotePrefix="0" xfId="0">
      <alignment vertical="center" wrapText="1" indent="1"/>
    </xf>
    <xf numFmtId="164" fontId="3" fillId="3" borderId="1" applyAlignment="1" applyProtection="1" pivotButton="0" quotePrefix="0" xfId="0">
      <alignment horizontal="right" vertical="center" indent="1"/>
      <protection locked="0" hidden="0"/>
    </xf>
    <xf numFmtId="0" fontId="2" fillId="0" borderId="2" applyAlignment="1" pivotButton="0" quotePrefix="0" xfId="0">
      <alignment vertical="center" wrapText="1"/>
    </xf>
    <xf numFmtId="0" fontId="3" fillId="3" borderId="1" applyAlignment="1" applyProtection="1" pivotButton="0" quotePrefix="0" xfId="0">
      <alignment horizontal="center" vertical="center"/>
      <protection locked="0" hidden="0"/>
    </xf>
    <xf numFmtId="9" fontId="6" fillId="4" borderId="2" applyAlignment="1" pivotButton="0" quotePrefix="0" xfId="0">
      <alignment horizontal="right" vertical="center" indent="1"/>
    </xf>
    <xf numFmtId="164" fontId="6" fillId="4" borderId="2" applyAlignment="1" pivotButton="0" quotePrefix="0" xfId="0">
      <alignment horizontal="right" vertical="center" indent="1"/>
    </xf>
    <xf numFmtId="164" fontId="3" fillId="4" borderId="2" applyAlignment="1" pivotButton="0" quotePrefix="0" xfId="0">
      <alignment horizontal="right" vertical="center" indent="1"/>
    </xf>
    <xf numFmtId="0" fontId="3" fillId="0" borderId="2" applyAlignment="1" pivotButton="0" quotePrefix="0" xfId="0">
      <alignment vertical="center" wrapText="1" indent="1"/>
    </xf>
    <xf numFmtId="164" fontId="7" fillId="5" borderId="2" applyAlignment="1" pivotButton="0" quotePrefix="0" xfId="0">
      <alignment horizontal="right" vertical="center" indent="1"/>
    </xf>
    <xf numFmtId="165" fontId="6" fillId="4" borderId="2" applyAlignment="1" pivotButton="0" quotePrefix="0" xfId="0">
      <alignment horizontal="right" vertical="center" indent="1"/>
    </xf>
    <xf numFmtId="0" fontId="3" fillId="0" borderId="0" applyAlignment="1" pivotButton="0" quotePrefix="0" xfId="0">
      <alignment vertical="center" wrapText="1" indent="1"/>
    </xf>
    <xf numFmtId="9" fontId="3" fillId="0" borderId="2" applyAlignment="1" pivotButton="0" quotePrefix="0" xfId="0">
      <alignment horizontal="right" vertical="center" indent="1"/>
    </xf>
    <xf numFmtId="0" fontId="8" fillId="0" borderId="0" applyAlignment="1" pivotButton="0" quotePrefix="0" xfId="0">
      <alignment vertical="center" wrapText="1" indent="1"/>
    </xf>
    <xf numFmtId="0" fontId="6" fillId="0" borderId="0" applyAlignment="1" pivotButton="0" quotePrefix="0" xfId="0">
      <alignment vertical="center" wrapText="1" indent="1"/>
    </xf>
    <xf numFmtId="0" fontId="9" fillId="0" borderId="0" applyAlignment="1" pivotButton="0" quotePrefix="0" xfId="0">
      <alignment vertical="center" wrapText="1" indent="1"/>
    </xf>
    <xf numFmtId="0" fontId="2" fillId="0" borderId="0" applyAlignment="1" pivotButton="0" quotePrefix="0" xfId="0">
      <alignment indent="1"/>
    </xf>
  </cellXfs>
  <cellStyles count="1">
    <cellStyle name="Normal" xfId="0" builtinId="0" hidden="0"/>
  </cellStyles>
  <dxfs count="1">
    <dxf>
      <font>
        <b val="1"/>
        <color rgb="00B42318"/>
      </font>
      <fill>
        <patternFill>
          <b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planalto.gov.br/ccivil_03/_ato2004-2006/2005/lei/l11196.htm" TargetMode="External" Id="rId1" /><Relationship Type="http://schemas.openxmlformats.org/officeDocument/2006/relationships/hyperlink" Target="https://www.planalto.gov.br/ccivil_03/_ato2004-2006/2006/decreto/d5798.htm" TargetMode="External" Id="rId2" /><Relationship Type="http://schemas.openxmlformats.org/officeDocument/2006/relationships/hyperlink" Target="https://www.planalto.gov.br/ccivil_03/leis/l9249.htm" TargetMode="External" Id="rId3" /><Relationship Type="http://schemas.openxmlformats.org/officeDocument/2006/relationships/hyperlink" Target="https://www.planalto.gov.br/ccivil_03/leis/l7689.htm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D36"/>
  <sheetViews>
    <sheetView showGridLines="0" workbookViewId="0">
      <selection activeCell="C7" sqref="C7"/>
    </sheetView>
  </sheetViews>
  <sheetFormatPr baseColWidth="8" defaultRowHeight="15"/>
  <cols>
    <col width="2" customWidth="1" min="1" max="1"/>
    <col width="46" customWidth="1" min="2" max="2"/>
    <col width="22" customWidth="1" min="3" max="3"/>
    <col width="72" customWidth="1" min="4" max="4"/>
  </cols>
  <sheetData>
    <row r="1" ht="36" customHeight="1">
      <c r="B1" s="1" t="inlineStr">
        <is>
          <t>DIG · Calculadora da Lei do Bem</t>
        </is>
      </c>
      <c r="C1" s="2" t="n"/>
      <c r="D1" s="2" t="n"/>
    </row>
    <row r="2" ht="33" customHeight="1">
      <c r="B2" s="3" t="inlineStr">
        <is>
          <t>Estime quanto a sua empresa pode economizar de IRPJ e CSLL ao investir em pesquisa e inovação tecnológica (Lei nº 11.196/2005, art. 19). Development Inovation Growth · material gratuito.</t>
        </is>
      </c>
    </row>
    <row r="4" ht="33" customHeight="1">
      <c r="B4" s="4" t="inlineStr">
        <is>
          <t>Legenda</t>
        </is>
      </c>
      <c r="C4" s="5" t="inlineStr">
        <is>
          <t>Você preenche</t>
        </is>
      </c>
      <c r="D4" s="6" t="inlineStr">
        <is>
          <t>Troque só as células em roxo claro. Os valores que já vêm preenchidos são um exemplo; as demais células são calculadas sozinhas.</t>
        </is>
      </c>
    </row>
    <row r="6" ht="24" customHeight="1">
      <c r="B6" s="7" t="inlineStr">
        <is>
          <t>1. Seus dados</t>
        </is>
      </c>
      <c r="C6" s="8" t="inlineStr">
        <is>
          <t>Valor</t>
        </is>
      </c>
      <c r="D6" s="9" t="inlineStr">
        <is>
          <t>Como preencher</t>
        </is>
      </c>
    </row>
    <row r="7" ht="46.5" customHeight="1">
      <c r="B7" s="10" t="inlineStr">
        <is>
          <t>Gasto anual com pesquisa e inovação tecnológica (PD&amp;I)</t>
        </is>
      </c>
      <c r="C7" s="11" t="n">
        <v>1000000</v>
      </c>
      <c r="D7" s="12" t="inlineStr">
        <is>
          <t>Some o que a contabilidade classifica como despesa operacional com pesquisa tecnológica e desenvolvimento de inovação tecnológica no ano (Lei 11.196/2005, art. 17, I).</t>
        </is>
      </c>
    </row>
    <row r="8" ht="46.5" customHeight="1">
      <c r="B8" s="10" t="inlineStr">
        <is>
          <t>Aumento do número de pesquisadores em relação à média do ano anterior</t>
        </is>
      </c>
      <c r="C8" s="13" t="inlineStr">
        <is>
          <t>Até 5%</t>
        </is>
      </c>
      <c r="D8" s="12" t="inlineStr">
        <is>
          <t>Escolha na lista: Sem aumento, Até 5% ou Acima de 5%. A comparação é com a média de pesquisadores contratados no ano anterior (Decreto 5.798/2006, art. 8º, § 1º).</t>
        </is>
      </c>
    </row>
    <row r="9" ht="36" customHeight="1">
      <c r="B9" s="10" t="inlineStr">
        <is>
          <t>Teve patente concedida ou cultivar registrado neste ano?</t>
        </is>
      </c>
      <c r="C9" s="13" t="inlineStr">
        <is>
          <t>Não</t>
        </is>
      </c>
      <c r="D9" s="12" t="inlineStr">
        <is>
          <t>Escolha Sim ou Não. Os 20% a mais entram no ano em que a patente é concedida ou o cultivar é registrado (Lei 11.196/2005, art. 19, §§ 3º e 4º).</t>
        </is>
      </c>
    </row>
    <row r="10" ht="36" customHeight="1">
      <c r="B10" s="10" t="inlineStr">
        <is>
          <t>Gasto ligado ao projeto da patente (opcional)</t>
        </is>
      </c>
      <c r="C10" s="11" t="n"/>
      <c r="D10" s="12" t="inlineStr">
        <is>
          <t>Os 20% valem sobre os gastos do projeto que virou patente. Deixe em branco para usar o gasto anual inteiro. Só conta se a resposta da linha 9 for Sim.</t>
        </is>
      </c>
    </row>
    <row r="11" ht="46.5" customHeight="1">
      <c r="B11" s="10" t="inlineStr">
        <is>
          <t>Lucro real do ano antes da exclusão (opcional)</t>
        </is>
      </c>
      <c r="C11" s="11" t="n"/>
      <c r="D11" s="12" t="inlineStr">
        <is>
          <t>A exclusão não pode passar do lucro real nem da base da CSLL antes da própria exclusão, e o que sobrar não passa para os anos seguintes (art. 19, § 5º). Deixe em branco se não souber.</t>
        </is>
      </c>
    </row>
    <row r="13" ht="24" customHeight="1">
      <c r="B13" s="7" t="inlineStr">
        <is>
          <t>2. Resultado estimado</t>
        </is>
      </c>
      <c r="C13" s="8" t="inlineStr">
        <is>
          <t>Valor</t>
        </is>
      </c>
      <c r="D13" s="9" t="inlineStr">
        <is>
          <t>Como é calculado</t>
        </is>
      </c>
    </row>
    <row r="14" ht="33" customHeight="1">
      <c r="B14" s="10" t="inlineStr">
        <is>
          <t>Percentual de exclusão pelos pesquisadores</t>
        </is>
      </c>
      <c r="C14" s="14">
        <f>IF(C8="Acima de 5%",C27,IF(C8="Até 5%",C26,C25))</f>
        <v>0.7</v>
      </c>
      <c r="D14" s="12" t="inlineStr">
        <is>
          <t>60% sem aumento, 70% com aumento de até 5% e 80% com aumento acima de 5% (seção 3).</t>
        </is>
      </c>
    </row>
    <row r="15" ht="24" customHeight="1">
      <c r="B15" s="10" t="inlineStr">
        <is>
          <t>Adicional por patente concedida</t>
        </is>
      </c>
      <c r="C15" s="14">
        <f>IF(C9="Sim",C28,0)</f>
        <v>0</v>
      </c>
      <c r="D15" s="12" t="inlineStr">
        <is>
          <t>20% se a resposta da linha 9 for Sim; zero se for Não.</t>
        </is>
      </c>
    </row>
    <row r="16" ht="24" customHeight="1">
      <c r="B16" s="10" t="inlineStr">
        <is>
          <t>Valor a excluir pelos pesquisadores</t>
        </is>
      </c>
      <c r="C16" s="15">
        <f>C7*C14</f>
        <v>700000</v>
      </c>
      <c r="D16" s="12" t="inlineStr">
        <is>
          <t>Gasto anual (linha 7) × percentual da linha 14.</t>
        </is>
      </c>
    </row>
    <row r="17" ht="33" customHeight="1">
      <c r="B17" s="10" t="inlineStr">
        <is>
          <t>Valor a excluir pela patente</t>
        </is>
      </c>
      <c r="C17" s="15">
        <f>IF(ISNUMBER(C10),C10,C7)*C15</f>
        <v>0</v>
      </c>
      <c r="D17" s="12" t="inlineStr">
        <is>
          <t>Gasto da patente (linha 10, ou o gasto anual se ela estiver em branco) × percentual da linha 15.</t>
        </is>
      </c>
    </row>
    <row r="18" ht="24" customHeight="1">
      <c r="B18" s="10" t="inlineStr">
        <is>
          <t>Exclusão total calculada</t>
        </is>
      </c>
      <c r="C18" s="15">
        <f>C16+C17</f>
        <v>700000</v>
      </c>
      <c r="D18" s="12" t="inlineStr">
        <is>
          <t>Soma das linhas 16 e 17.</t>
        </is>
      </c>
    </row>
    <row r="19" ht="36" customHeight="1">
      <c r="B19" s="10" t="inlineStr">
        <is>
          <t>Exclusão considerada, depois do limite do lucro</t>
        </is>
      </c>
      <c r="C19" s="16">
        <f>IF(ISNUMBER(C11),MIN(C18,MAX(C11,0)),C18)</f>
        <v>700000</v>
      </c>
      <c r="D19" s="12" t="inlineStr">
        <is>
          <t>Com o lucro informado, a exclusão fica limitada a ele (com prejuízo, fica zero). Sem o lucro, vale a linha 18.</t>
        </is>
      </c>
    </row>
    <row r="20" ht="32" customHeight="1">
      <c r="B20" s="17" t="inlineStr">
        <is>
          <t>Economia estimada de IRPJ + CSLL no ano</t>
        </is>
      </c>
      <c r="C20" s="18">
        <f>C19*C29</f>
        <v>238000.00000000003</v>
      </c>
      <c r="D20" s="12" t="inlineStr">
        <is>
          <t>Exclusão considerada (linha 19) × 34% (seção 3).</t>
        </is>
      </c>
    </row>
    <row r="21" ht="36" customHeight="1">
      <c r="B21" s="10" t="inlineStr">
        <is>
          <t>Quanto do gasto com PD&amp;I volta como economia</t>
        </is>
      </c>
      <c r="C21" s="19">
        <f>IF(C7&gt;0,C20/C7,0)</f>
        <v>0.23800000000000002</v>
      </c>
      <c r="D21" s="12" t="inlineStr">
        <is>
          <t>Economia estimada ÷ gasto anual.</t>
        </is>
      </c>
    </row>
    <row r="22" ht="36" customHeight="1">
      <c r="B22" s="20" t="str">
        <f>IF(C7&lt;=0,"Preencha o gasto anual com PD&amp;I (linha 7) para ver a estimativa.",IF(ISNUMBER(C11),IF(C11&lt;=0,"Com prejuízo no ano, não há economia: a exclusão fica limitada ao lucro, e o excesso não passa para os anos seguintes.",IF(C18&gt;C19,"Atenção: o lucro informado é menor que a exclusão calculada. A exclusão foi limitada ao lucro, e o que passou do limite não pode ser usado nos anos seguintes.","O lucro informado comporta toda a exclusão calculada.")),"Lucro não informado: a conta supõe que o lucro do ano comporta toda a exclusão. Se o lucro for menor, a economia também será."))</f>
        <v>Lucro não informado: a conta supõe que o lucro do ano comporta toda a exclusão. Se o lucro for menor, a economia também será.</v>
      </c>
    </row>
    <row r="24" ht="24" customHeight="1">
      <c r="B24" s="7" t="inlineStr">
        <is>
          <t>3. Parâmetros da lei (protegidos)</t>
        </is>
      </c>
      <c r="C24" s="8" t="inlineStr">
        <is>
          <t>Percentual</t>
        </is>
      </c>
      <c r="D24" s="9" t="inlineStr">
        <is>
          <t>Fonte</t>
        </is>
      </c>
    </row>
    <row r="25" ht="24" customHeight="1">
      <c r="B25" s="10" t="inlineStr">
        <is>
          <t>Sem aumento de pesquisadores</t>
        </is>
      </c>
      <c r="C25" s="21" t="n">
        <v>0.6</v>
      </c>
      <c r="D25" s="12" t="inlineStr">
        <is>
          <t>Lei 11.196/2005, art. 19, caput; Decreto 5.798/2006, art. 8º, caput.</t>
        </is>
      </c>
    </row>
    <row r="26" ht="36" customHeight="1">
      <c r="B26" s="10" t="inlineStr">
        <is>
          <t>Aumento de até 5% no número de pesquisadores</t>
        </is>
      </c>
      <c r="C26" s="21" t="n">
        <v>0.7</v>
      </c>
      <c r="D26" s="12" t="inlineStr">
        <is>
          <t>Decreto 5.798/2006, art. 8º, § 1º, II.</t>
        </is>
      </c>
    </row>
    <row r="27" ht="36" customHeight="1">
      <c r="B27" s="10" t="inlineStr">
        <is>
          <t>Aumento acima de 5% no número de pesquisadores</t>
        </is>
      </c>
      <c r="C27" s="21" t="n">
        <v>0.8</v>
      </c>
      <c r="D27" s="12" t="inlineStr">
        <is>
          <t>Lei 11.196/2005, art. 19, § 1º; Decreto 5.798/2006, art. 8º, § 1º, I.</t>
        </is>
      </c>
    </row>
    <row r="28" ht="36" customHeight="1">
      <c r="B28" s="10" t="inlineStr">
        <is>
          <t>Adicional por patente concedida ou cultivar registrado</t>
        </is>
      </c>
      <c r="C28" s="21" t="n">
        <v>0.2</v>
      </c>
      <c r="D28" s="12" t="inlineStr">
        <is>
          <t>Lei 11.196/2005, art. 19, § 3º; Decreto 5.798/2006, art. 8º, § 4º.</t>
        </is>
      </c>
    </row>
    <row r="29" ht="73.5" customHeight="1">
      <c r="B29" s="10" t="inlineStr">
        <is>
          <t>Alíquota de IRPJ + CSLL usada na conta</t>
        </is>
      </c>
      <c r="C29" s="21" t="n">
        <v>0.34</v>
      </c>
      <c r="D29" s="12" t="inlineStr">
        <is>
          <t>IRPJ de 15% + adicional de 10% sobre o lucro acima de R$ 20 mil por mês (Lei 9.249/1995, art. 3º) + CSLL de 9% (Lei 7.689/1988, art. 3º, III). É a alíquota máxima da regra geral e vale para o lucro acima de R$ 240 mil no ano: com lucro menor não há o adicional e a economia cai para 24%. Bancos, seguradoras e instituições de pagamento têm CSLL maior.</t>
        </is>
      </c>
    </row>
    <row r="31" ht="24" customHeight="1">
      <c r="B31" s="7" t="inlineStr">
        <is>
          <t>4. Atenção</t>
        </is>
      </c>
    </row>
    <row r="32" ht="19.5" customHeight="1">
      <c r="B32" s="22" t="inlineStr">
        <is>
          <t>• Isto é uma estimativa, não um parecer fiscal. Confirme os números e o enquadramento dos projetos com a sua contabilidade antes de decidir.</t>
        </is>
      </c>
    </row>
    <row r="33" ht="33" customHeight="1">
      <c r="B33" s="22" t="inlineStr">
        <is>
          <t>• Só vale para empresas no lucro real: a exclusão é feita na apuração do lucro real e da base da CSLL. Empresas do Simples Nacional ou do lucro presumido não usam este incentivo.</t>
        </is>
      </c>
    </row>
    <row r="34" ht="33" customHeight="1">
      <c r="B34" s="22" t="inlineStr">
        <is>
          <t>• A exclusão fica limitada ao lucro real e à base da CSLL do ano, antes da própria exclusão, e o excesso não pode ser usado em anos seguintes (Lei 11.196/2005, art. 19, § 5º). Em ano de prejuízo, não há economia. Esse limite não vale para empresas dedicadas só à pesquisa (art. 19, § 6º).</t>
        </is>
      </c>
    </row>
    <row r="35" ht="33" customHeight="1">
      <c r="B35" s="22" t="inlineStr">
        <is>
          <t>• Os percentuais da lei são limites ("até" 60%, 70%, 80% e 20%). Quais projetos e gastos entram segue o Decreto 5.798/2006 e as regras da Receita Federal.</t>
        </is>
      </c>
    </row>
    <row r="36" ht="19.5" customHeight="1">
      <c r="B36" s="22" t="inlineStr">
        <is>
          <t>• Percentuais conferidos no texto oficial (planalto.gov.br) em 2 de novembro de 2026. As leis mudam: confira a versão em vigor.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9">
    <mergeCell ref="B33:D33"/>
    <mergeCell ref="B36:D36"/>
    <mergeCell ref="B31:D31"/>
    <mergeCell ref="B1:D1"/>
    <mergeCell ref="B22:D22"/>
    <mergeCell ref="B32:D32"/>
    <mergeCell ref="B35:D35"/>
    <mergeCell ref="B2:D2"/>
    <mergeCell ref="B34:D34"/>
  </mergeCells>
  <conditionalFormatting sqref="B22:D22">
    <cfRule type="expression" priority="1" dxfId="0">
      <formula>AND(ISNUMBER($C$11),$C$18&gt;$C$19)</formula>
    </cfRule>
  </conditionalFormatting>
  <dataValidations count="3">
    <dataValidation sqref="C7 C10" showDropDown="0" showInputMessage="0" showErrorMessage="1" allowBlank="1" errorTitle="Valor inválido" error="Digite um valor em reais, sem sinal de menos." type="decimal" operator="greaterThanOrEqual">
      <formula1>0</formula1>
    </dataValidation>
    <dataValidation sqref="C8" showDropDown="0" showInputMessage="0" showErrorMessage="1" allowBlank="0" errorTitle="Opção inválida" error="Escolha uma opção da lista: Sem aumento, Até 5% ou Acima de 5%." type="list">
      <formula1>"Sem aumento,Até 5%,Acima de 5%"</formula1>
    </dataValidation>
    <dataValidation sqref="C9" showDropDown="0" showInputMessage="0" showErrorMessage="1" allowBlank="0" errorTitle="Opção inválida" error="Escolha Sim ou Não." type="list">
      <formula1>"Não,Sim"</formula1>
    </dataValidation>
  </dataValidations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B3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4" customWidth="1" min="2" max="2"/>
  </cols>
  <sheetData>
    <row r="1" ht="36" customHeight="1">
      <c r="B1" s="1" t="inlineStr">
        <is>
          <t>DIG · Como usar a Calculadora da Lei do Bem</t>
        </is>
      </c>
    </row>
    <row r="3" ht="24" customHeight="1">
      <c r="B3" s="7" t="inlineStr">
        <is>
          <t>Para que serve</t>
        </is>
      </c>
    </row>
    <row r="4" ht="51" customHeight="1">
      <c r="B4" s="23" t="inlineStr">
        <is>
          <t>A Lei do Bem (Lei nº 11.196/2005) permite que a empresa no lucro real exclua do lucro uma parte do que gasta com pesquisa e inovação tecnológica. Com o lucro menor, ela paga menos IRPJ e CSLL. Esta planilha estima essa economia em poucos passos.</t>
        </is>
      </c>
    </row>
    <row r="6" ht="24" customHeight="1">
      <c r="B6" s="7" t="inlineStr">
        <is>
          <t>Passo a passo</t>
        </is>
      </c>
    </row>
    <row r="7" ht="21" customHeight="1">
      <c r="B7" s="23" t="inlineStr">
        <is>
          <t>1. Na aba Calculadora, troque os valores das células em roxo claro pelos da sua empresa.</t>
        </is>
      </c>
    </row>
    <row r="8" ht="36" customHeight="1">
      <c r="B8" s="23" t="inlineStr">
        <is>
          <t>2. Escolha nas listas a faixa de aumento do número de pesquisadores e se houve patente concedida no ano.</t>
        </is>
      </c>
    </row>
    <row r="9" ht="21" customHeight="1">
      <c r="B9" s="23" t="inlineStr">
        <is>
          <t>3. Se souber, informe o lucro real antes da exclusão: a calculadora aplica o limite da lei.</t>
        </is>
      </c>
    </row>
    <row r="10" ht="21" customHeight="1">
      <c r="B10" s="23" t="inlineStr">
        <is>
          <t>4. Veja o resultado na seção 2. As fórmulas recalculam sozinhas a cada mudança.</t>
        </is>
      </c>
    </row>
    <row r="11" ht="21" customHeight="1">
      <c r="B11" s="23" t="inlineStr">
        <is>
          <t>5. Leve o resultado para a sua contabilidade confirmar o enquadramento dos projetos e os valores.</t>
        </is>
      </c>
    </row>
    <row r="13" ht="24" customHeight="1">
      <c r="B13" s="7" t="inlineStr">
        <is>
          <t>Como a conta é feita</t>
        </is>
      </c>
    </row>
    <row r="14" ht="36" customHeight="1">
      <c r="B14" s="23" t="inlineStr">
        <is>
          <t>Exclusão = gasto anual × percentual dos pesquisadores (60%, 70% ou 80%) + gasto do projeto patenteado × 20%.</t>
        </is>
      </c>
    </row>
    <row r="15" ht="21" customHeight="1">
      <c r="B15" s="23" t="inlineStr">
        <is>
          <t>Exclusão considerada = a exclusão, limitada ao lucro real do ano quando ele é informado.</t>
        </is>
      </c>
    </row>
    <row r="16" ht="36" customHeight="1">
      <c r="B16" s="23" t="inlineStr">
        <is>
          <t>Economia estimada = exclusão considerada × 34% (IRPJ 15% + adicional de 10% + CSLL 9%), a alíquota máxima; com lucro abaixo de R$ 240 mil no ano, a economia real é menor.</t>
        </is>
      </c>
    </row>
    <row r="17" ht="36" customHeight="1">
      <c r="B17" s="23" t="inlineStr">
        <is>
          <t>Exemplo: R$ 1.000.000 de gasto com aumento de até 5% no número de pesquisadores → exclusão de R$ 700.000 → economia estimada de R$ 238.000 no ano.</t>
        </is>
      </c>
    </row>
    <row r="19" ht="24" customHeight="1">
      <c r="B19" s="7" t="inlineStr">
        <is>
          <t>Antes de decidir</t>
        </is>
      </c>
    </row>
    <row r="20" ht="21" customHeight="1">
      <c r="B20" s="23" t="inlineStr">
        <is>
          <t>• É uma estimativa, não um parecer fiscal: confirme tudo com a sua contabilidade.</t>
        </is>
      </c>
    </row>
    <row r="21" ht="21" customHeight="1">
      <c r="B21" s="23" t="inlineStr">
        <is>
          <t>• Só vale para empresas no lucro real. Simples Nacional e lucro presumido não usam este incentivo.</t>
        </is>
      </c>
    </row>
    <row r="22" ht="21" customHeight="1">
      <c r="B22" s="23" t="inlineStr">
        <is>
          <t>• A exclusão fica limitada ao lucro do ano, e o excesso não pode ser usado depois (art. 19, § 5º).</t>
        </is>
      </c>
    </row>
    <row r="24" ht="24" customHeight="1">
      <c r="B24" s="7" t="inlineStr">
        <is>
          <t>Fontes oficiais (conferidas em 2 de novembro de 2026)</t>
        </is>
      </c>
    </row>
    <row r="25" ht="36" customHeight="1">
      <c r="B25" s="24" t="inlineStr">
        <is>
          <t>Lei nº 11.196/2005 (Lei do Bem), arts. 17 e 19: https://www.planalto.gov.br/ccivil_03/_ato2004-2006/2005/lei/l11196.htm</t>
        </is>
      </c>
    </row>
    <row r="26" ht="36" customHeight="1">
      <c r="B26" s="24" t="inlineStr">
        <is>
          <t>Decreto nº 5.798/2006, art. 8º: https://www.planalto.gov.br/ccivil_03/_ato2004-2006/2006/decreto/d5798.htm</t>
        </is>
      </c>
    </row>
    <row r="27" ht="21" customHeight="1">
      <c r="B27" s="24" t="inlineStr">
        <is>
          <t>Lei nº 9.249/1995, art. 3º (IRPJ e adicional): https://www.planalto.gov.br/ccivil_03/leis/l9249.htm</t>
        </is>
      </c>
    </row>
    <row r="28" ht="21" customHeight="1">
      <c r="B28" s="24" t="inlineStr">
        <is>
          <t>Lei nº 7.689/1988, art. 3º (CSLL): https://www.planalto.gov.br/ccivil_03/leis/l7689.htm</t>
        </is>
      </c>
    </row>
    <row r="30" ht="24" customHeight="1">
      <c r="B30" s="7" t="inlineStr">
        <is>
          <t>Para mudar a planilha</t>
        </is>
      </c>
    </row>
    <row r="31" ht="36" customHeight="1">
      <c r="B31" s="23" t="inlineStr">
        <is>
          <t>As fórmulas e os parâmetros ficam protegidos para não serem apagados sem querer. Para mudar, use Revisão &gt; Desproteger Planilha (não há senha).</t>
        </is>
      </c>
    </row>
    <row r="33" ht="24" customHeight="1">
      <c r="B33" s="7" t="inlineStr">
        <is>
          <t>Sobre a DIG</t>
        </is>
      </c>
    </row>
    <row r="34" ht="51" customHeight="1">
      <c r="B34" s="23" t="inlineStr">
        <is>
          <t>A Development Inovation Growth ajuda empresas a sair da superfície: descobrir oportunidades com inteligência de mercado, inovar com software sob medida e crescer com automações e integrações com IA. Quer tirar um projeto de inovação do papel? Agende um diagnóstico pelo nosso site.</t>
        </is>
      </c>
    </row>
    <row r="36">
      <c r="B36" s="25" t="inlineStr">
        <is>
          <t>Versão 1.0 · novembro de 2026 · Development Inovation Growth</t>
        </is>
      </c>
    </row>
  </sheetData>
  <hyperlinks>
    <hyperlink xmlns:r="http://schemas.openxmlformats.org/officeDocument/2006/relationships" ref="B25" r:id="rId1"/>
    <hyperlink xmlns:r="http://schemas.openxmlformats.org/officeDocument/2006/relationships" ref="B26" r:id="rId2"/>
    <hyperlink xmlns:r="http://schemas.openxmlformats.org/officeDocument/2006/relationships" ref="B27" r:id="rId3"/>
    <hyperlink xmlns:r="http://schemas.openxmlformats.org/officeDocument/2006/relationships" ref="B28" r:id="rId4"/>
  </hyperlinks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Development Inovation Growth</dc:creator>
  <dc:title>Calculadora da Lei do Bem</dc:title>
  <dc:subject>Material gratuito da DIG</dc:subject>
  <dc:language>pt-BR</dc:language>
  <dcterms:created xsi:type="dcterms:W3CDTF">2026-11-02T16:44:16Z</dcterms:created>
  <dcterms:modified xsi:type="dcterms:W3CDTF">2026-11-02T16:44:16Z</dcterms:modified>
  <cp:lastModifiedBy>Development Inovation Growth</cp:lastModifiedBy>
  <cp:keywords>Lei do Bem, PD&amp;I, IRPJ, CSLL, inovação, DIG</cp:keywords>
</cp:coreProperties>
</file>